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ipelin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6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9" fontId="3" fillId="0" borderId="1" pivotButton="0" quotePrefix="0" xfId="0"/>
    <xf numFmtId="164" fontId="0" fillId="0" borderId="1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16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Pipeline by stage ($)</a:t>
            </a:r>
          </a:p>
        </rich>
      </tx>
    </title>
    <plotArea>
      <pieChart>
        <varyColors val="1"/>
        <ser>
          <idx val="0"/>
          <order val="0"/>
          <tx>
            <strRef>
              <f>'Pipeline'!L4</f>
            </strRef>
          </tx>
          <spPr>
            <a:ln>
              <a:prstDash val="solid"/>
            </a:ln>
          </spPr>
          <cat>
            <numRef>
              <f>'Pipeline'!$J$5:$J$9</f>
            </numRef>
          </cat>
          <val>
            <numRef>
              <f>'Pipeline'!$L$5:$L$9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Deal count by stage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'Pipeline'!K4</f>
            </strRef>
          </tx>
          <spPr>
            <a:ln>
              <a:prstDash val="solid"/>
            </a:ln>
          </spPr>
          <cat>
            <numRef>
              <f>'Pipeline'!$J$5:$J$9</f>
            </numRef>
          </cat>
          <val>
            <numRef>
              <f>'Pipeline'!$K$5:$K$9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10</row>
      <rowOff>0</rowOff>
    </from>
    <ext cx="432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9</col>
      <colOff>0</colOff>
      <row>26</row>
      <rowOff>0</rowOff>
    </from>
    <ext cx="432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2" customWidth="1" min="3" max="3"/>
    <col width="15" customWidth="1" min="4" max="4"/>
    <col width="12" customWidth="1" min="5" max="5"/>
    <col width="13" customWidth="1" min="6" max="6"/>
    <col width="13" customWidth="1" min="7" max="7"/>
    <col width="13" customWidth="1" min="8" max="8"/>
    <col width="16" customWidth="1" min="10" max="10"/>
    <col width="8" customWidth="1" min="11" max="11"/>
    <col width="13" customWidth="1" min="12" max="12"/>
  </cols>
  <sheetData>
    <row r="1" ht="24" customHeight="1">
      <c r="A1" s="1" t="inlineStr">
        <is>
          <t>Sales Pipeline Tracker</t>
        </is>
      </c>
    </row>
    <row r="3">
      <c r="A3" s="2" t="inlineStr">
        <is>
          <t>Deal Name</t>
        </is>
      </c>
      <c r="B3" s="2" t="inlineStr">
        <is>
          <t>Account</t>
        </is>
      </c>
      <c r="C3" s="2" t="inlineStr">
        <is>
          <t>Amount</t>
        </is>
      </c>
      <c r="D3" s="2" t="inlineStr">
        <is>
          <t>Stage</t>
        </is>
      </c>
      <c r="E3" s="2" t="inlineStr">
        <is>
          <t>Close Date</t>
        </is>
      </c>
      <c r="F3" s="2" t="inlineStr">
        <is>
          <t>Owner</t>
        </is>
      </c>
      <c r="G3" s="2" t="inlineStr">
        <is>
          <t>Probability %</t>
        </is>
      </c>
      <c r="H3" s="2" t="inlineStr">
        <is>
          <t>Weighted ($)</t>
        </is>
      </c>
      <c r="J3" s="3" t="inlineStr">
        <is>
          <t>Pipeline by stage</t>
        </is>
      </c>
    </row>
    <row r="4">
      <c r="A4" s="4" t="inlineStr">
        <is>
          <t>Acme Renewal</t>
        </is>
      </c>
      <c r="B4" s="4" t="inlineStr">
        <is>
          <t>Acme Corp</t>
        </is>
      </c>
      <c r="C4" s="5" t="n">
        <v>45000</v>
      </c>
      <c r="D4" s="4" t="inlineStr">
        <is>
          <t>Negotiation</t>
        </is>
      </c>
      <c r="E4" s="4" t="inlineStr">
        <is>
          <t>2026-08-15</t>
        </is>
      </c>
      <c r="F4" s="4" t="inlineStr">
        <is>
          <t>Jordan Lee</t>
        </is>
      </c>
      <c r="G4" s="6" t="n">
        <v>0.7</v>
      </c>
      <c r="H4" s="7">
        <f>C4*G4</f>
        <v/>
      </c>
      <c r="J4" s="8" t="inlineStr">
        <is>
          <t>Stage</t>
        </is>
      </c>
      <c r="K4" s="8" t="inlineStr">
        <is>
          <t>Count</t>
        </is>
      </c>
      <c r="L4" s="8" t="inlineStr">
        <is>
          <t>Amount ($)</t>
        </is>
      </c>
    </row>
    <row r="5">
      <c r="A5" s="4" t="inlineStr">
        <is>
          <t>Beacon Expansion</t>
        </is>
      </c>
      <c r="B5" s="4" t="inlineStr">
        <is>
          <t>Beacon Health</t>
        </is>
      </c>
      <c r="C5" s="5" t="n">
        <v>120000</v>
      </c>
      <c r="D5" s="4" t="inlineStr">
        <is>
          <t>Discovery</t>
        </is>
      </c>
      <c r="E5" s="4" t="inlineStr">
        <is>
          <t>2026-09-30</t>
        </is>
      </c>
      <c r="F5" s="4" t="inlineStr">
        <is>
          <t>Jordan Lee</t>
        </is>
      </c>
      <c r="G5" s="6" t="n">
        <v>0.3</v>
      </c>
      <c r="H5" s="7">
        <f>C5*G5</f>
        <v/>
      </c>
      <c r="J5" s="4" t="inlineStr">
        <is>
          <t>Discovery</t>
        </is>
      </c>
      <c r="K5" s="9">
        <f>COUNTIF(D4:D12,J5)</f>
        <v/>
      </c>
      <c r="L5" s="7">
        <f>SUMIF(D4:D12,J5,C4:C12)</f>
        <v/>
      </c>
    </row>
    <row r="6">
      <c r="A6" s="4" t="inlineStr">
        <is>
          <t>Cobalt New Logo</t>
        </is>
      </c>
      <c r="B6" s="4" t="inlineStr">
        <is>
          <t>Cobalt Mfg</t>
        </is>
      </c>
      <c r="C6" s="5" t="n">
        <v>28000</v>
      </c>
      <c r="D6" s="4" t="inlineStr">
        <is>
          <t>Proposal</t>
        </is>
      </c>
      <c r="E6" s="4" t="inlineStr">
        <is>
          <t>2026-07-31</t>
        </is>
      </c>
      <c r="F6" s="4" t="inlineStr">
        <is>
          <t>Sam Rivera</t>
        </is>
      </c>
      <c r="G6" s="6" t="n">
        <v>0.55</v>
      </c>
      <c r="H6" s="7">
        <f>C6*G6</f>
        <v/>
      </c>
      <c r="J6" s="4" t="inlineStr">
        <is>
          <t>Qualification</t>
        </is>
      </c>
      <c r="K6" s="9">
        <f>COUNTIF(D4:D12,J6)</f>
        <v/>
      </c>
      <c r="L6" s="7">
        <f>SUMIF(D4:D12,J6,C4:C12)</f>
        <v/>
      </c>
    </row>
    <row r="7">
      <c r="A7" s="4" t="inlineStr">
        <is>
          <t>Delta Upgrade</t>
        </is>
      </c>
      <c r="B7" s="4" t="inlineStr">
        <is>
          <t>Delta Co</t>
        </is>
      </c>
      <c r="C7" s="5" t="n">
        <v>64000</v>
      </c>
      <c r="D7" s="4" t="inlineStr">
        <is>
          <t>Qualification</t>
        </is>
      </c>
      <c r="E7" s="4" t="inlineStr">
        <is>
          <t>2026-08-20</t>
        </is>
      </c>
      <c r="F7" s="4" t="inlineStr">
        <is>
          <t>Sam Rivera</t>
        </is>
      </c>
      <c r="G7" s="6" t="n">
        <v>0.4</v>
      </c>
      <c r="H7" s="7">
        <f>C7*G7</f>
        <v/>
      </c>
      <c r="J7" s="4" t="inlineStr">
        <is>
          <t>Proposal</t>
        </is>
      </c>
      <c r="K7" s="9">
        <f>COUNTIF(D4:D12,J7)</f>
        <v/>
      </c>
      <c r="L7" s="7">
        <f>SUMIF(D4:D12,J7,C4:C12)</f>
        <v/>
      </c>
    </row>
    <row r="8">
      <c r="A8" s="4" t="inlineStr">
        <is>
          <t>Evergreen Deal</t>
        </is>
      </c>
      <c r="B8" s="4" t="inlineStr">
        <is>
          <t>Evergreen Inc</t>
        </is>
      </c>
      <c r="C8" s="5" t="n">
        <v>95000</v>
      </c>
      <c r="D8" s="4" t="inlineStr">
        <is>
          <t>Negotiation</t>
        </is>
      </c>
      <c r="E8" s="4" t="inlineStr">
        <is>
          <t>2026-07-25</t>
        </is>
      </c>
      <c r="F8" s="4" t="inlineStr">
        <is>
          <t>Jordan Lee</t>
        </is>
      </c>
      <c r="G8" s="6" t="n">
        <v>0.75</v>
      </c>
      <c r="H8" s="7">
        <f>C8*G8</f>
        <v/>
      </c>
      <c r="J8" s="4" t="inlineStr">
        <is>
          <t>Negotiation</t>
        </is>
      </c>
      <c r="K8" s="9">
        <f>COUNTIF(D4:D12,J8)</f>
        <v/>
      </c>
      <c r="L8" s="7">
        <f>SUMIF(D4:D12,J8,C4:C12)</f>
        <v/>
      </c>
    </row>
    <row r="9">
      <c r="A9" s="4" t="inlineStr">
        <is>
          <t>Falcon Renewal</t>
        </is>
      </c>
      <c r="B9" s="4" t="inlineStr">
        <is>
          <t>Falcon LLC</t>
        </is>
      </c>
      <c r="C9" s="5" t="n">
        <v>32000</v>
      </c>
      <c r="D9" s="4" t="inlineStr">
        <is>
          <t>Proposal</t>
        </is>
      </c>
      <c r="E9" s="4" t="inlineStr">
        <is>
          <t>2026-08-05</t>
        </is>
      </c>
      <c r="F9" s="4" t="inlineStr">
        <is>
          <t>Priya Shah</t>
        </is>
      </c>
      <c r="G9" s="6" t="n">
        <v>0.6</v>
      </c>
      <c r="H9" s="7">
        <f>C9*G9</f>
        <v/>
      </c>
      <c r="J9" s="4" t="inlineStr">
        <is>
          <t>Closed Won</t>
        </is>
      </c>
      <c r="K9" s="9">
        <f>COUNTIF(D4:D12,J9)</f>
        <v/>
      </c>
      <c r="L9" s="7">
        <f>SUMIF(D4:D12,J9,C4:C12)</f>
        <v/>
      </c>
    </row>
    <row r="10">
      <c r="A10" s="4" t="inlineStr">
        <is>
          <t>Granite Expansion</t>
        </is>
      </c>
      <c r="B10" s="4" t="inlineStr">
        <is>
          <t>Granite Co</t>
        </is>
      </c>
      <c r="C10" s="5" t="n">
        <v>150000</v>
      </c>
      <c r="D10" s="4" t="inlineStr">
        <is>
          <t>Discovery</t>
        </is>
      </c>
      <c r="E10" s="4" t="inlineStr">
        <is>
          <t>2026-10-10</t>
        </is>
      </c>
      <c r="F10" s="4" t="inlineStr">
        <is>
          <t>Sam Rivera</t>
        </is>
      </c>
      <c r="G10" s="6" t="n">
        <v>0.25</v>
      </c>
      <c r="H10" s="7">
        <f>C10*G10</f>
        <v/>
      </c>
    </row>
    <row r="11">
      <c r="A11" s="4" t="inlineStr">
        <is>
          <t>Harbor New Logo</t>
        </is>
      </c>
      <c r="B11" s="4" t="inlineStr">
        <is>
          <t>Harbor Group</t>
        </is>
      </c>
      <c r="C11" s="5" t="n">
        <v>52000</v>
      </c>
      <c r="D11" s="4" t="inlineStr">
        <is>
          <t>Closed Won</t>
        </is>
      </c>
      <c r="E11" s="4" t="inlineStr">
        <is>
          <t>2026-06-20</t>
        </is>
      </c>
      <c r="F11" s="4" t="inlineStr">
        <is>
          <t>Jordan Lee</t>
        </is>
      </c>
      <c r="G11" s="6" t="n">
        <v>1</v>
      </c>
      <c r="H11" s="7">
        <f>C11*G11</f>
        <v/>
      </c>
    </row>
    <row r="12">
      <c r="A12" s="4" t="inlineStr">
        <is>
          <t>Iris Deal</t>
        </is>
      </c>
      <c r="B12" s="4" t="inlineStr">
        <is>
          <t>Iris Tech</t>
        </is>
      </c>
      <c r="C12" s="5" t="n">
        <v>41000</v>
      </c>
      <c r="D12" s="4" t="inlineStr">
        <is>
          <t>Qualification</t>
        </is>
      </c>
      <c r="E12" s="4" t="inlineStr">
        <is>
          <t>2026-09-01</t>
        </is>
      </c>
      <c r="F12" s="4" t="inlineStr">
        <is>
          <t>Priya Shah</t>
        </is>
      </c>
      <c r="G12" s="6" t="n">
        <v>0.35</v>
      </c>
      <c r="H12" s="7">
        <f>C12*G12</f>
        <v/>
      </c>
    </row>
    <row r="13">
      <c r="B13" s="3" t="inlineStr">
        <is>
          <t>Total</t>
        </is>
      </c>
      <c r="C13" s="10">
        <f>SUM(C4:C12)</f>
        <v/>
      </c>
      <c r="H13" s="10">
        <f>SUM(H4:H12)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2026-06-30T13:49:44Z</dcterms:created>
  <dcterms:modified xsi:type="dcterms:W3CDTF">2026-06-30T13:49:44Z</dcterms:modified>
</cp:coreProperties>
</file>